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2DO TRIMESTRE\"/>
    </mc:Choice>
  </mc:AlternateContent>
  <xr:revisionPtr revIDLastSave="0" documentId="8_{BAD334CA-40CE-497E-8070-A3BDFE9268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N21" i="1"/>
  <c r="O21" i="1"/>
  <c r="L22" i="1"/>
  <c r="M22" i="1"/>
  <c r="N22" i="1"/>
  <c r="O22" i="1"/>
  <c r="M13" i="1"/>
  <c r="N13" i="1"/>
  <c r="O13" i="1"/>
  <c r="M14" i="1"/>
  <c r="N14" i="1"/>
  <c r="O14" i="1"/>
  <c r="M15" i="1"/>
  <c r="N15" i="1"/>
  <c r="O15" i="1"/>
  <c r="M16" i="1"/>
  <c r="N16" i="1"/>
  <c r="O16" i="1"/>
  <c r="L12" i="1"/>
  <c r="M12" i="1"/>
  <c r="N12" i="1"/>
  <c r="O12" i="1"/>
  <c r="I18" i="1" l="1"/>
  <c r="H18" i="1"/>
  <c r="H7" i="1"/>
  <c r="N23" i="1" l="1"/>
  <c r="O23" i="1"/>
  <c r="M23" i="1"/>
  <c r="N8" i="1"/>
  <c r="O8" i="1"/>
  <c r="N9" i="1"/>
  <c r="O9" i="1"/>
  <c r="N10" i="1"/>
  <c r="O10" i="1"/>
  <c r="N11" i="1"/>
  <c r="O11" i="1"/>
  <c r="N17" i="1"/>
  <c r="O17" i="1"/>
  <c r="N18" i="1"/>
  <c r="O18" i="1"/>
  <c r="N19" i="1"/>
  <c r="O19" i="1"/>
  <c r="N20" i="1"/>
  <c r="O20" i="1"/>
  <c r="M8" i="1"/>
  <c r="M9" i="1"/>
  <c r="M10" i="1"/>
  <c r="M11" i="1"/>
  <c r="M17" i="1"/>
  <c r="M18" i="1"/>
  <c r="M19" i="1"/>
  <c r="M20" i="1"/>
  <c r="L8" i="1"/>
  <c r="L10" i="1"/>
  <c r="L17" i="1"/>
  <c r="L18" i="1"/>
  <c r="L19" i="1"/>
  <c r="L20" i="1"/>
  <c r="L5" i="1" l="1"/>
  <c r="M5" i="1"/>
  <c r="L6" i="1"/>
  <c r="M6" i="1"/>
  <c r="L7" i="1"/>
  <c r="M7" i="1"/>
  <c r="L24" i="1"/>
  <c r="M24" i="1"/>
  <c r="M4" i="1"/>
  <c r="L4" i="1"/>
  <c r="N5" i="1" l="1"/>
  <c r="O5" i="1"/>
  <c r="N6" i="1"/>
  <c r="O6" i="1"/>
  <c r="N7" i="1"/>
  <c r="O7" i="1"/>
  <c r="N24" i="1"/>
  <c r="O24" i="1"/>
  <c r="O4" i="1"/>
  <c r="N4" i="1"/>
</calcChain>
</file>

<file path=xl/sharedStrings.xml><?xml version="1.0" encoding="utf-8"?>
<sst xmlns="http://schemas.openxmlformats.org/spreadsheetml/2006/main" count="102" uniqueCount="74">
  <si>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</si>
  <si>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</si>
  <si>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</si>
  <si>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</si>
  <si>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</si>
  <si>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</si>
  <si>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</si>
  <si>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</si>
  <si>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</si>
  <si>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</si>
  <si>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</si>
  <si>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</si>
  <si>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</si>
  <si>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</si>
  <si>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</si>
  <si>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</si>
  <si>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</si>
  <si>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</si>
  <si>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</si>
  <si>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</si>
  <si>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</si>
  <si>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</si>
  <si>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</si>
  <si>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</si>
  <si>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</si>
  <si>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</si>
  <si>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</si>
  <si>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</si>
  <si>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</si>
  <si>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</si>
  <si>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</si>
  <si>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</si>
  <si>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</si>
  <si>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</si>
  <si>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</si>
  <si>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</si>
  <si>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</si>
  <si>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</si>
  <si>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</si>
  <si>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</si>
  <si>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</si>
  <si>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Atención a personas vulnerables </t>
  </si>
  <si>
    <t>Adultos Mayores Atendidos</t>
  </si>
  <si>
    <t xml:space="preserve">Atencion en Centro de Asistencia Social Temporal </t>
  </si>
  <si>
    <t xml:space="preserve">Vinculacion programas entre sociedad civil y Gobierno. </t>
  </si>
  <si>
    <t xml:space="preserve">Desarrollo Comunitario </t>
  </si>
  <si>
    <t>Atención a Niñas, Niños y Adolescentes</t>
  </si>
  <si>
    <t>Niñas y Niños de Escasos recursos atendidos en estancias, Preescolares y Club DIF</t>
  </si>
  <si>
    <t>Unidad de medida</t>
  </si>
  <si>
    <t>Personas</t>
  </si>
  <si>
    <t>Adultos atendidos</t>
  </si>
  <si>
    <t xml:space="preserve">Porcentaje </t>
  </si>
  <si>
    <t>Apoyos</t>
  </si>
  <si>
    <t xml:space="preserve">Inclusión social </t>
  </si>
  <si>
    <t>Taller Reparación Sillas de ruedas</t>
  </si>
  <si>
    <t>Recursos apoyo Casas de Asistencia Social AGV</t>
  </si>
  <si>
    <t>Construcción Aula AGV SJDD</t>
  </si>
  <si>
    <t>Donativo 2020 Contingencia COVID 19</t>
  </si>
  <si>
    <t>Donativo 2020 Contingencia COVID 20</t>
  </si>
  <si>
    <t>Recursos apoyo Casas de Asistencia Social DANNA</t>
  </si>
  <si>
    <t>Proyecto de Vida Jovenes bajo Resguardo DIF</t>
  </si>
  <si>
    <t>Taller</t>
  </si>
  <si>
    <t>personas</t>
  </si>
  <si>
    <t>Aula</t>
  </si>
  <si>
    <t>niñas y niños</t>
  </si>
  <si>
    <t xml:space="preserve">Fortalecimiento a la Inclusión social </t>
  </si>
  <si>
    <t>Apoyo Cuidadores Primarios</t>
  </si>
  <si>
    <t xml:space="preserve">Apoyo Alimentario Poblacion Vulnerable </t>
  </si>
  <si>
    <t xml:space="preserve">León Sin Hambre Comedores </t>
  </si>
  <si>
    <t xml:space="preserve">Equipo Multidisciplinario para formtalecimiento </t>
  </si>
  <si>
    <t xml:space="preserve">Apoyo Economico Fortalecimiento Procuraduria </t>
  </si>
  <si>
    <t>Sistema para el Desarrollo Integral de la Familia en el Municipio de León
Programas y Proyectos de Inversión
DEL 01 de enero al 30 de Junio de 2022</t>
  </si>
  <si>
    <t>Proyecto</t>
  </si>
  <si>
    <t>despensas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</si>
</sst>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showGridLines="0" tabSelected="1" topLeftCell="C1" zoomScaleNormal="100" workbookViewId="0">
      <selection sqref="A1:O1"/>
    </sheetView>
  </sheetViews>
  <sheetFormatPr baseColWidth="10" defaultRowHeight="11.25" x14ac:dyDescent="0.2"/>
  <cols>
    <col min="1" max="1" width="19.83203125" style="4" customWidth="1"/>
    <col min="2" max="2" width="45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48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>
        <v>1501</v>
      </c>
      <c r="B4" s="4" t="s">
        <v>40</v>
      </c>
      <c r="C4" s="4" t="s">
        <v>40</v>
      </c>
      <c r="D4" s="4">
        <v>11000</v>
      </c>
      <c r="E4" s="4">
        <v>1616222.1</v>
      </c>
      <c r="F4" s="4">
        <v>1174193.56</v>
      </c>
      <c r="G4" s="4">
        <v>458157.2</v>
      </c>
      <c r="H4" s="4">
        <v>17444</v>
      </c>
      <c r="I4" s="4">
        <v>17444</v>
      </c>
      <c r="J4" s="4">
        <v>10430</v>
      </c>
      <c r="K4" s="4" t="s">
        <v>49</v>
      </c>
      <c r="L4" s="23">
        <f>G4/E4</f>
        <v>0.2834741586567836</v>
      </c>
      <c r="M4" s="23">
        <f>G4/F4</f>
        <v>0.39018882031681384</v>
      </c>
      <c r="N4" s="23">
        <f>J4/H4</f>
        <v>0.5979133226324238</v>
      </c>
      <c r="O4" s="23">
        <f>J4/I4</f>
        <v>0.5979133226324238</v>
      </c>
    </row>
    <row r="5" spans="1:15" x14ac:dyDescent="0.2">
      <c r="A5" s="4">
        <v>11101</v>
      </c>
      <c r="B5" s="4" t="s">
        <v>41</v>
      </c>
      <c r="C5" s="4" t="s">
        <v>41</v>
      </c>
      <c r="D5" s="4">
        <v>11000</v>
      </c>
      <c r="E5" s="4">
        <v>36868873.009999998</v>
      </c>
      <c r="F5" s="4">
        <v>38420542.380000003</v>
      </c>
      <c r="G5" s="4">
        <v>17463332.079999998</v>
      </c>
      <c r="H5" s="4">
        <v>100</v>
      </c>
      <c r="I5" s="4">
        <v>100</v>
      </c>
      <c r="J5" s="4">
        <v>100</v>
      </c>
      <c r="K5" s="4" t="s">
        <v>49</v>
      </c>
      <c r="L5" s="23">
        <f t="shared" ref="L5:L20" si="0">G5/E5</f>
        <v>0.47366058830340146</v>
      </c>
      <c r="M5" s="23">
        <f t="shared" ref="M5:M20" si="1">G5/F5</f>
        <v>0.45453111794409801</v>
      </c>
      <c r="N5" s="23">
        <f t="shared" ref="N5:N7" si="2">J5/H5</f>
        <v>1</v>
      </c>
      <c r="O5" s="23">
        <f t="shared" ref="O5:O7" si="3">J5/I5</f>
        <v>1</v>
      </c>
    </row>
    <row r="6" spans="1:15" x14ac:dyDescent="0.2">
      <c r="A6" s="4">
        <v>11102</v>
      </c>
      <c r="B6" s="4" t="s">
        <v>42</v>
      </c>
      <c r="C6" s="4" t="s">
        <v>42</v>
      </c>
      <c r="D6" s="4">
        <v>11000</v>
      </c>
      <c r="E6" s="4">
        <v>358426.44</v>
      </c>
      <c r="F6" s="4">
        <v>377571.1</v>
      </c>
      <c r="G6" s="4">
        <v>203467.19</v>
      </c>
      <c r="H6" s="4">
        <v>32809</v>
      </c>
      <c r="I6" s="4">
        <v>32809</v>
      </c>
      <c r="J6" s="4">
        <v>11367</v>
      </c>
      <c r="K6" s="4" t="s">
        <v>50</v>
      </c>
      <c r="L6" s="23">
        <f t="shared" si="0"/>
        <v>0.56766791534687011</v>
      </c>
      <c r="M6" s="23">
        <f t="shared" si="1"/>
        <v>0.53888443792440688</v>
      </c>
      <c r="N6" s="23">
        <f t="shared" si="2"/>
        <v>0.34645981285622846</v>
      </c>
      <c r="O6" s="23">
        <f t="shared" si="3"/>
        <v>0.34645981285622846</v>
      </c>
    </row>
    <row r="7" spans="1:15" x14ac:dyDescent="0.2">
      <c r="A7" s="4">
        <v>11103</v>
      </c>
      <c r="B7" s="4" t="s">
        <v>45</v>
      </c>
      <c r="C7" s="4" t="s">
        <v>45</v>
      </c>
      <c r="D7" s="4">
        <v>11000</v>
      </c>
      <c r="E7" s="4">
        <v>245187.15</v>
      </c>
      <c r="F7" s="4">
        <v>242735.45</v>
      </c>
      <c r="G7" s="4">
        <v>137059.1</v>
      </c>
      <c r="H7" s="4">
        <f>90480</f>
        <v>90480</v>
      </c>
      <c r="I7" s="4">
        <v>90480</v>
      </c>
      <c r="J7" s="4">
        <v>45240</v>
      </c>
      <c r="K7" s="4" t="s">
        <v>62</v>
      </c>
      <c r="L7" s="23">
        <f t="shared" si="0"/>
        <v>0.55899789201840311</v>
      </c>
      <c r="M7" s="23">
        <f t="shared" si="1"/>
        <v>0.56464393643367705</v>
      </c>
      <c r="N7" s="23">
        <f t="shared" si="2"/>
        <v>0.5</v>
      </c>
      <c r="O7" s="23">
        <f t="shared" si="3"/>
        <v>0.5</v>
      </c>
    </row>
    <row r="8" spans="1:15" x14ac:dyDescent="0.2">
      <c r="A8" s="4">
        <v>11104</v>
      </c>
      <c r="B8" s="4" t="s">
        <v>53</v>
      </c>
      <c r="C8" s="4" t="s">
        <v>53</v>
      </c>
      <c r="D8" s="4">
        <v>11000</v>
      </c>
      <c r="E8" s="4">
        <v>245187.68</v>
      </c>
      <c r="F8" s="4">
        <v>96083.68</v>
      </c>
      <c r="G8" s="4">
        <v>18605.580000000002</v>
      </c>
      <c r="H8" s="4">
        <v>250</v>
      </c>
      <c r="I8" s="4">
        <v>250</v>
      </c>
      <c r="J8" s="4">
        <v>49</v>
      </c>
      <c r="K8" s="4" t="s">
        <v>49</v>
      </c>
      <c r="L8" s="23">
        <f t="shared" si="0"/>
        <v>7.5883013371634347E-2</v>
      </c>
      <c r="M8" s="23">
        <f t="shared" si="1"/>
        <v>0.19363933604541378</v>
      </c>
      <c r="N8" s="23">
        <f t="shared" ref="N8:N20" si="4">J8/H8</f>
        <v>0.19600000000000001</v>
      </c>
      <c r="O8" s="23">
        <f t="shared" ref="O8:O20" si="5">J8/I8</f>
        <v>0.19600000000000001</v>
      </c>
    </row>
    <row r="9" spans="1:15" x14ac:dyDescent="0.2">
      <c r="A9" s="4">
        <v>11301</v>
      </c>
      <c r="B9" s="4" t="s">
        <v>57</v>
      </c>
      <c r="C9" s="4" t="s">
        <v>58</v>
      </c>
      <c r="D9" s="4">
        <v>11000</v>
      </c>
      <c r="F9" s="4">
        <v>447498.93</v>
      </c>
      <c r="G9" s="4">
        <v>31035.99</v>
      </c>
      <c r="L9" s="23">
        <v>0</v>
      </c>
      <c r="M9" s="23">
        <f t="shared" si="1"/>
        <v>6.9354333428238588E-2</v>
      </c>
      <c r="N9" s="23" t="e">
        <f t="shared" si="4"/>
        <v>#DIV/0!</v>
      </c>
      <c r="O9" s="23" t="e">
        <f t="shared" si="5"/>
        <v>#DIV/0!</v>
      </c>
    </row>
    <row r="10" spans="1:15" x14ac:dyDescent="0.2">
      <c r="A10" s="4">
        <v>11202</v>
      </c>
      <c r="B10" s="4" t="s">
        <v>55</v>
      </c>
      <c r="C10" s="4" t="s">
        <v>55</v>
      </c>
      <c r="D10" s="4">
        <v>11000</v>
      </c>
      <c r="E10" s="4">
        <v>1000000</v>
      </c>
      <c r="F10" s="4">
        <v>1000000</v>
      </c>
      <c r="G10" s="4">
        <v>129500</v>
      </c>
      <c r="H10" s="4">
        <v>100</v>
      </c>
      <c r="I10" s="4">
        <v>100</v>
      </c>
      <c r="J10" s="4">
        <v>100</v>
      </c>
      <c r="K10" s="4" t="s">
        <v>52</v>
      </c>
      <c r="L10" s="23">
        <f t="shared" si="0"/>
        <v>0.1295</v>
      </c>
      <c r="M10" s="23">
        <f t="shared" si="1"/>
        <v>0.1295</v>
      </c>
      <c r="N10" s="23">
        <f t="shared" si="4"/>
        <v>1</v>
      </c>
      <c r="O10" s="23">
        <f t="shared" si="5"/>
        <v>1</v>
      </c>
    </row>
    <row r="11" spans="1:15" x14ac:dyDescent="0.2">
      <c r="A11" s="4">
        <v>11203</v>
      </c>
      <c r="B11" s="4" t="s">
        <v>56</v>
      </c>
      <c r="C11" s="4" t="s">
        <v>56</v>
      </c>
      <c r="D11" s="4">
        <v>11000</v>
      </c>
      <c r="F11" s="4">
        <v>1162354.44</v>
      </c>
      <c r="G11" s="4">
        <v>1162354.44</v>
      </c>
      <c r="H11" s="4">
        <v>1</v>
      </c>
      <c r="I11" s="4">
        <v>1</v>
      </c>
      <c r="J11" s="4">
        <v>1</v>
      </c>
      <c r="K11" s="4" t="s">
        <v>63</v>
      </c>
      <c r="L11" s="23">
        <v>0</v>
      </c>
      <c r="M11" s="23">
        <f t="shared" si="1"/>
        <v>1</v>
      </c>
      <c r="N11" s="23">
        <f t="shared" si="4"/>
        <v>1</v>
      </c>
      <c r="O11" s="23">
        <f t="shared" si="5"/>
        <v>1</v>
      </c>
    </row>
    <row r="12" spans="1:15" x14ac:dyDescent="0.2">
      <c r="A12" s="4">
        <v>11204</v>
      </c>
      <c r="B12" s="4" t="s">
        <v>54</v>
      </c>
      <c r="C12" s="4" t="s">
        <v>54</v>
      </c>
      <c r="D12" s="4">
        <v>11000</v>
      </c>
      <c r="E12" s="4">
        <v>520000</v>
      </c>
      <c r="F12" s="4">
        <v>520000</v>
      </c>
      <c r="G12" s="4">
        <v>0</v>
      </c>
      <c r="H12" s="4">
        <v>1</v>
      </c>
      <c r="I12" s="4">
        <v>1</v>
      </c>
      <c r="J12" s="4">
        <v>0</v>
      </c>
      <c r="K12" s="4" t="s">
        <v>61</v>
      </c>
      <c r="L12" s="23">
        <f>G12/E12</f>
        <v>0</v>
      </c>
      <c r="M12" s="23">
        <f>G12/F12</f>
        <v>0</v>
      </c>
      <c r="N12" s="23">
        <f>J12/H12</f>
        <v>0</v>
      </c>
      <c r="O12" s="23">
        <f>J12/I12</f>
        <v>0</v>
      </c>
    </row>
    <row r="13" spans="1:15" x14ac:dyDescent="0.2">
      <c r="A13" s="4">
        <v>11205</v>
      </c>
      <c r="B13" s="4" t="s">
        <v>65</v>
      </c>
      <c r="C13" s="4" t="s">
        <v>65</v>
      </c>
      <c r="D13" s="4">
        <v>11000</v>
      </c>
      <c r="F13" s="4">
        <v>520000</v>
      </c>
      <c r="G13" s="4">
        <v>8216.2099999999991</v>
      </c>
      <c r="H13" s="4">
        <v>1</v>
      </c>
      <c r="I13" s="4">
        <v>1</v>
      </c>
      <c r="K13" s="4" t="s">
        <v>72</v>
      </c>
      <c r="L13" s="23">
        <v>0</v>
      </c>
      <c r="M13" s="23">
        <f t="shared" ref="M13:M16" si="6">G13/F13</f>
        <v>1.5800403846153846E-2</v>
      </c>
      <c r="N13" s="23">
        <f t="shared" ref="N13:N16" si="7">J13/H13</f>
        <v>0</v>
      </c>
      <c r="O13" s="23">
        <f t="shared" ref="O13:O16" si="8">J13/I13</f>
        <v>0</v>
      </c>
    </row>
    <row r="14" spans="1:15" x14ac:dyDescent="0.2">
      <c r="A14" s="4">
        <v>11206</v>
      </c>
      <c r="B14" s="4" t="s">
        <v>66</v>
      </c>
      <c r="C14" s="4" t="s">
        <v>66</v>
      </c>
      <c r="D14" s="4">
        <v>11000</v>
      </c>
      <c r="F14" s="4">
        <v>1400000</v>
      </c>
      <c r="G14" s="4">
        <v>0</v>
      </c>
      <c r="K14" s="4" t="s">
        <v>52</v>
      </c>
      <c r="L14" s="23">
        <v>0</v>
      </c>
      <c r="M14" s="23">
        <f t="shared" si="6"/>
        <v>0</v>
      </c>
      <c r="N14" s="23" t="e">
        <f t="shared" si="7"/>
        <v>#DIV/0!</v>
      </c>
      <c r="O14" s="23" t="e">
        <f t="shared" si="8"/>
        <v>#DIV/0!</v>
      </c>
    </row>
    <row r="15" spans="1:15" x14ac:dyDescent="0.2">
      <c r="A15" s="4">
        <v>11207</v>
      </c>
      <c r="B15" s="4" t="s">
        <v>67</v>
      </c>
      <c r="C15" s="4" t="s">
        <v>67</v>
      </c>
      <c r="D15" s="4">
        <v>11000</v>
      </c>
      <c r="F15" s="4">
        <v>1500000</v>
      </c>
      <c r="G15" s="4">
        <v>0</v>
      </c>
      <c r="K15" s="4" t="s">
        <v>73</v>
      </c>
      <c r="L15" s="23">
        <v>0</v>
      </c>
      <c r="M15" s="23">
        <f t="shared" si="6"/>
        <v>0</v>
      </c>
      <c r="N15" s="23" t="e">
        <f t="shared" si="7"/>
        <v>#DIV/0!</v>
      </c>
      <c r="O15" s="23" t="e">
        <f t="shared" si="8"/>
        <v>#DIV/0!</v>
      </c>
    </row>
    <row r="16" spans="1:15" x14ac:dyDescent="0.2">
      <c r="A16" s="4">
        <v>11208</v>
      </c>
      <c r="B16" s="4" t="s">
        <v>68</v>
      </c>
      <c r="C16" s="4" t="s">
        <v>68</v>
      </c>
      <c r="D16" s="4">
        <v>11000</v>
      </c>
      <c r="F16" s="4">
        <v>450000</v>
      </c>
      <c r="G16" s="4">
        <v>72284.27</v>
      </c>
      <c r="L16" s="23">
        <v>0</v>
      </c>
      <c r="M16" s="23">
        <f t="shared" si="6"/>
        <v>0.16063171111111113</v>
      </c>
      <c r="N16" s="23" t="e">
        <f t="shared" si="7"/>
        <v>#DIV/0!</v>
      </c>
      <c r="O16" s="23" t="e">
        <f t="shared" si="8"/>
        <v>#DIV/0!</v>
      </c>
    </row>
    <row r="17" spans="1:15" x14ac:dyDescent="0.2">
      <c r="A17" s="4">
        <v>12101</v>
      </c>
      <c r="B17" s="4" t="s">
        <v>46</v>
      </c>
      <c r="C17" s="4" t="s">
        <v>46</v>
      </c>
      <c r="D17" s="4">
        <v>12000</v>
      </c>
      <c r="E17" s="4">
        <v>54326463.479999997</v>
      </c>
      <c r="F17" s="4">
        <v>56007664.670000002</v>
      </c>
      <c r="G17" s="4">
        <v>26157037.350000001</v>
      </c>
      <c r="H17" s="24">
        <v>1</v>
      </c>
      <c r="I17" s="24">
        <v>1</v>
      </c>
      <c r="J17" s="24">
        <v>1</v>
      </c>
      <c r="K17" s="4" t="s">
        <v>51</v>
      </c>
      <c r="L17" s="23">
        <f t="shared" si="0"/>
        <v>0.48147874303707583</v>
      </c>
      <c r="M17" s="23">
        <f t="shared" si="1"/>
        <v>0.46702603124266279</v>
      </c>
      <c r="N17" s="23">
        <f t="shared" si="4"/>
        <v>1</v>
      </c>
      <c r="O17" s="23">
        <f t="shared" si="5"/>
        <v>1</v>
      </c>
    </row>
    <row r="18" spans="1:15" x14ac:dyDescent="0.2">
      <c r="A18" s="4">
        <v>12102</v>
      </c>
      <c r="B18" s="4" t="s">
        <v>47</v>
      </c>
      <c r="C18" s="4" t="s">
        <v>47</v>
      </c>
      <c r="D18" s="4">
        <v>12000</v>
      </c>
      <c r="E18" s="4">
        <v>1236616.5</v>
      </c>
      <c r="F18" s="4">
        <v>1377783.69</v>
      </c>
      <c r="G18" s="4">
        <v>1098326.57</v>
      </c>
      <c r="H18" s="25">
        <f>120+720+1200</f>
        <v>2040</v>
      </c>
      <c r="I18" s="25">
        <f>120+720+1200</f>
        <v>2040</v>
      </c>
      <c r="J18" s="25">
        <v>1111</v>
      </c>
      <c r="K18" s="4" t="s">
        <v>64</v>
      </c>
      <c r="L18" s="23">
        <f t="shared" si="0"/>
        <v>0.8881707222894083</v>
      </c>
      <c r="M18" s="23">
        <f t="shared" si="1"/>
        <v>0.79716908972844647</v>
      </c>
      <c r="N18" s="23">
        <f t="shared" si="4"/>
        <v>0.54460784313725485</v>
      </c>
      <c r="O18" s="23">
        <f t="shared" si="5"/>
        <v>0.54460784313725485</v>
      </c>
    </row>
    <row r="19" spans="1:15" x14ac:dyDescent="0.2">
      <c r="A19" s="4">
        <v>12103</v>
      </c>
      <c r="B19" s="4" t="s">
        <v>43</v>
      </c>
      <c r="C19" s="4" t="s">
        <v>43</v>
      </c>
      <c r="D19" s="4">
        <v>12000</v>
      </c>
      <c r="E19" s="4">
        <v>1537141.96</v>
      </c>
      <c r="F19" s="4">
        <v>1135096.17</v>
      </c>
      <c r="G19" s="4">
        <v>639004.6</v>
      </c>
      <c r="H19" s="24">
        <v>1</v>
      </c>
      <c r="I19" s="24">
        <v>1</v>
      </c>
      <c r="J19" s="24">
        <v>1</v>
      </c>
      <c r="K19" s="4" t="s">
        <v>51</v>
      </c>
      <c r="L19" s="23">
        <f t="shared" si="0"/>
        <v>0.41570955489368072</v>
      </c>
      <c r="M19" s="23">
        <f t="shared" si="1"/>
        <v>0.56295194793935388</v>
      </c>
      <c r="N19" s="23">
        <f t="shared" si="4"/>
        <v>1</v>
      </c>
      <c r="O19" s="23">
        <f t="shared" si="5"/>
        <v>1</v>
      </c>
    </row>
    <row r="20" spans="1:15" x14ac:dyDescent="0.2">
      <c r="A20" s="4">
        <v>12201</v>
      </c>
      <c r="B20" s="4" t="s">
        <v>59</v>
      </c>
      <c r="C20" s="4" t="s">
        <v>59</v>
      </c>
      <c r="D20" s="4">
        <v>12000</v>
      </c>
      <c r="E20" s="4">
        <v>1000000</v>
      </c>
      <c r="F20" s="4">
        <v>1000000</v>
      </c>
      <c r="G20" s="4">
        <v>246000</v>
      </c>
      <c r="H20" s="24">
        <v>1</v>
      </c>
      <c r="I20" s="24">
        <v>1</v>
      </c>
      <c r="J20" s="24">
        <v>1</v>
      </c>
      <c r="K20" s="4" t="s">
        <v>51</v>
      </c>
      <c r="L20" s="23">
        <f t="shared" si="0"/>
        <v>0.246</v>
      </c>
      <c r="M20" s="23">
        <f t="shared" si="1"/>
        <v>0.246</v>
      </c>
      <c r="N20" s="23">
        <f t="shared" si="4"/>
        <v>1</v>
      </c>
      <c r="O20" s="23">
        <f t="shared" si="5"/>
        <v>1</v>
      </c>
    </row>
    <row r="21" spans="1:15" x14ac:dyDescent="0.2">
      <c r="A21" s="4">
        <v>12202</v>
      </c>
      <c r="B21" s="4" t="s">
        <v>69</v>
      </c>
      <c r="C21" s="4" t="s">
        <v>69</v>
      </c>
      <c r="D21" s="4">
        <v>12000</v>
      </c>
      <c r="F21" s="4">
        <v>422597</v>
      </c>
      <c r="G21" s="4">
        <v>153908.12</v>
      </c>
      <c r="H21" s="24"/>
      <c r="I21" s="24"/>
      <c r="J21" s="24"/>
      <c r="L21" s="23">
        <v>0</v>
      </c>
      <c r="M21" s="23">
        <f t="shared" ref="M21:M22" si="9">G21/F21</f>
        <v>0.36419595974415342</v>
      </c>
      <c r="N21" s="23" t="e">
        <f t="shared" ref="N21:N22" si="10">J21/H21</f>
        <v>#DIV/0!</v>
      </c>
      <c r="O21" s="23" t="e">
        <f t="shared" ref="O21:O22" si="11">J21/I21</f>
        <v>#DIV/0!</v>
      </c>
    </row>
    <row r="22" spans="1:15" x14ac:dyDescent="0.2">
      <c r="A22" s="4">
        <v>12301</v>
      </c>
      <c r="B22" s="4" t="s">
        <v>70</v>
      </c>
      <c r="C22" s="4" t="s">
        <v>70</v>
      </c>
      <c r="D22" s="4">
        <v>12000</v>
      </c>
      <c r="F22" s="4">
        <v>150000</v>
      </c>
      <c r="G22" s="4">
        <v>150000</v>
      </c>
      <c r="H22" s="24"/>
      <c r="I22" s="24"/>
      <c r="J22" s="24"/>
      <c r="L22" s="23" t="e">
        <f t="shared" ref="L22" si="12">G22/E22</f>
        <v>#DIV/0!</v>
      </c>
      <c r="M22" s="23">
        <f t="shared" si="9"/>
        <v>1</v>
      </c>
      <c r="N22" s="23" t="e">
        <f t="shared" si="10"/>
        <v>#DIV/0!</v>
      </c>
      <c r="O22" s="23" t="e">
        <f t="shared" si="11"/>
        <v>#DIV/0!</v>
      </c>
    </row>
    <row r="23" spans="1:15" x14ac:dyDescent="0.2">
      <c r="A23" s="4">
        <v>13301</v>
      </c>
      <c r="B23" s="4" t="s">
        <v>60</v>
      </c>
      <c r="C23" s="4" t="s">
        <v>60</v>
      </c>
      <c r="D23" s="4">
        <v>13000</v>
      </c>
      <c r="F23" s="4">
        <v>4853.6000000000004</v>
      </c>
      <c r="G23" s="4">
        <v>4406.47</v>
      </c>
      <c r="H23" s="24">
        <v>1</v>
      </c>
      <c r="I23" s="24">
        <v>1</v>
      </c>
      <c r="J23" s="24">
        <v>1</v>
      </c>
      <c r="K23" s="4" t="s">
        <v>51</v>
      </c>
      <c r="L23" s="23">
        <v>0</v>
      </c>
      <c r="M23" s="23">
        <f t="shared" ref="M23" si="13">G23/F23</f>
        <v>0.90787662765782096</v>
      </c>
      <c r="N23" s="23">
        <f t="shared" ref="N23" si="14">J23/H23</f>
        <v>1</v>
      </c>
      <c r="O23" s="23">
        <f t="shared" ref="O23" si="15">J23/I23</f>
        <v>1</v>
      </c>
    </row>
    <row r="24" spans="1:15" x14ac:dyDescent="0.2">
      <c r="A24" s="4">
        <v>13101</v>
      </c>
      <c r="B24" s="4" t="s">
        <v>44</v>
      </c>
      <c r="C24" s="4" t="s">
        <v>44</v>
      </c>
      <c r="D24" s="4">
        <v>13000</v>
      </c>
      <c r="E24" s="4">
        <v>2491358.4300000002</v>
      </c>
      <c r="F24" s="4">
        <v>2491358.4300000002</v>
      </c>
      <c r="G24" s="4">
        <v>2491358.4300000002</v>
      </c>
      <c r="H24" s="24">
        <v>1</v>
      </c>
      <c r="I24" s="24">
        <v>1</v>
      </c>
      <c r="J24" s="24">
        <v>1</v>
      </c>
      <c r="K24" s="4" t="s">
        <v>51</v>
      </c>
      <c r="L24" s="23">
        <f>G24/E24</f>
        <v>1</v>
      </c>
      <c r="M24" s="23">
        <f>G24/F24</f>
        <v>1</v>
      </c>
      <c r="N24" s="23">
        <f>J24/H24</f>
        <v>1</v>
      </c>
      <c r="O24" s="23">
        <f>J24/I24</f>
        <v>1</v>
      </c>
    </row>
  </sheetData>
  <sheetProtection formatCells="0" formatColumns="0" formatRows="0" insertRows="0" deleteRows="0" autoFilter="0"/>
  <autoFilter ref="A3:O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1.1023622047244095" right="0.70866141732283472" top="0.74803149606299213" bottom="0.74803149606299213" header="0.31496062992125984" footer="0.31496062992125984"/>
  <pageSetup scale="58" orientation="landscape" r:id="rId1"/>
  <ignoredErrors>
    <ignoredError sqref="N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2022-01-19T17:35:30Z</cp:lastPrinted>
  <dcterms:created xsi:type="dcterms:W3CDTF">2014-10-22T05:35:08Z</dcterms:created>
  <dcterms:modified xsi:type="dcterms:W3CDTF">2022-07-20T17:57:43Z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